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66925"/>
  <mc:AlternateContent xmlns:mc="http://schemas.openxmlformats.org/markup-compatibility/2006">
    <mc:Choice Requires="x15">
      <x15ac:absPath xmlns:x15ac="http://schemas.microsoft.com/office/spreadsheetml/2010/11/ac" url="Z:\División de FMEPPP\2024\Reporte Físico-Financiero 2024\Ejecución Presupuestaria 2024\Reporte Físico-Financiero Trimestral 2024\1er trimestre\"/>
    </mc:Choice>
  </mc:AlternateContent>
  <xr:revisionPtr revIDLastSave="0" documentId="13_ncr:1_{E202AD20-8E6B-42B9-9AF3-3EE4D82D8112}" xr6:coauthVersionLast="47" xr6:coauthVersionMax="47" xr10:uidLastSave="{00000000-0000-0000-0000-000000000000}"/>
  <bookViews>
    <workbookView xWindow="-120" yWindow="-120" windowWidth="29040" windowHeight="15840" tabRatio="525" xr2:uid="{00000000-000D-0000-FFFF-FFFF00000000}"/>
  </bookViews>
  <sheets>
    <sheet name="Hoja1" sheetId="1" r:id="rId1"/>
  </sheets>
  <externalReferences>
    <externalReference r:id="rId2"/>
  </externalReferences>
  <definedNames>
    <definedName name="_xlnm.Print_Area" localSheetId="0">Hoja1!$A$2:$J$56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F26" i="1"/>
  <c r="J31" i="1" l="1"/>
  <c r="J30" i="1"/>
  <c r="I30" i="1"/>
  <c r="I31" i="1"/>
  <c r="I26" i="1" l="1"/>
  <c r="C16" i="1"/>
  <c r="C15" i="1"/>
</calcChain>
</file>

<file path=xl/sharedStrings.xml><?xml version="1.0" encoding="utf-8"?>
<sst xmlns="http://schemas.openxmlformats.org/spreadsheetml/2006/main" count="89" uniqueCount="80">
  <si>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</si>
  <si>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</si>
  <si>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</si>
  <si>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</si>
  <si>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</si>
  <si>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</si>
  <si>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</si>
  <si>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</si>
  <si>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</si>
  <si>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</si>
  <si>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</si>
  <si>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</si>
  <si>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</si>
  <si>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</si>
  <si>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</si>
  <si>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</si>
  <si>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</si>
  <si>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</si>
  <si>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</si>
  <si>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</si>
  <si>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</si>
  <si>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</si>
  <si>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</si>
  <si>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</si>
  <si>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</si>
  <si>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</si>
  <si>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</si>
  <si>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</si>
  <si>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</si>
  <si>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</si>
  <si>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</si>
  <si>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</si>
  <si>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</si>
  <si>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</si>
  <si>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</si>
  <si>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</si>
  <si>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</si>
  <si>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</si>
  <si>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</si>
  <si>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</si>
  <si>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</si>
  <si>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</si>
  <si>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</si>
  <si>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</si>
  <si>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</si>
  <si>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</si>
  <si>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</si>
  <si>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</si>
  <si>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</si>
  <si>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0211 Ministerio de Obras Públicas y Comunicaciones</t>
  </si>
  <si>
    <t>0003- Oficina Para el Reordenamiento del Transporte (OPRET)</t>
  </si>
  <si>
    <t>Satisfacer la movilidad de personas y bienes, a través del desarrollo y administración de un sistema ferroviario masivo.</t>
  </si>
  <si>
    <t>Ser un sistema ferroviario a nivel nacional, modelo de referencia por su calidad, seguridad, confiabilidad y responsabilidad con la preservación del medio ambiente.</t>
  </si>
  <si>
    <t>3.3.6</t>
  </si>
  <si>
    <t>Población General.</t>
  </si>
  <si>
    <t>Este programa contribuye a desarrollar y brindar un mejor servicio de transporte público, eficiente, accesible, seguro, oportuno, cómodo, económico y de calidad a todos los usuarios.</t>
  </si>
  <si>
    <t>23-Acceso y uso adecuado del Servicio de Transporte.</t>
  </si>
  <si>
    <t>5872 - Usuarios reciben servicios de transporte ferroviario</t>
  </si>
  <si>
    <t>5873 - Usuarios reciben servicios de transporte aéreo por cable</t>
  </si>
  <si>
    <t>Cantidad de pasajeros</t>
  </si>
  <si>
    <t xml:space="preserve">Gestionar de manera efectiva y eficiente la entrega del servicio de transporte ferroviario, para suplir la demanda del servicio, por medio de la disponibilidad efectiva de trenes, programación del sistema de mantenimiento y capacitación constante al personal que presta servicio. </t>
  </si>
  <si>
    <t xml:space="preserve">Gestionar de manera efectiva y eficiente la entrega del servicio de transporte aéreo por cable, para suplir la demanda del servicio, por medio de la disponibilidad efectiva de cabinas, programación del sistema de mantenimiento y capacitación constante al personal que presta servicio. </t>
  </si>
  <si>
    <t>I -Información Institucional</t>
  </si>
  <si>
    <t>01-Misterio de Obras Públicas y Comunicaciones</t>
  </si>
  <si>
    <r>
      <t xml:space="preserve">VI. </t>
    </r>
    <r>
      <rPr>
        <b/>
        <sz val="12"/>
        <color theme="0"/>
        <rFont val="Century Gothic"/>
        <family val="2"/>
      </rPr>
      <t>Oportunidades de Mejora</t>
    </r>
  </si>
  <si>
    <r>
      <rPr>
        <b/>
        <sz val="12"/>
        <rFont val="Calibri"/>
        <family val="2"/>
      </rPr>
      <t>Nota:</t>
    </r>
    <r>
      <rPr>
        <sz val="12"/>
        <rFont val="Calibri"/>
        <family val="2"/>
      </rPr>
      <t xml:space="preserve"> Las secciones III, IV, V y VI deben ser repetidas, la misma cantidad de programas sustantivos (codificados desde 11 al 95) que tenga la unidad ejecutora</t>
    </r>
  </si>
  <si>
    <t>Elaborado por:</t>
  </si>
  <si>
    <t>Validado por:</t>
  </si>
  <si>
    <t>Lic. Ashley Marie Arias</t>
  </si>
  <si>
    <t>Ing. David De Jesus Gomez</t>
  </si>
  <si>
    <t>Encargado 
Departamento de Planificación y Desarrollo</t>
  </si>
  <si>
    <t>Firma:</t>
  </si>
  <si>
    <t>Fecha:</t>
  </si>
  <si>
    <t>1. Continuar con la construcción de las obras físicas (Línea 2B y Línea 2C) y la Ampliación del Servicio de la Línea 1 del Metro de Santo Domingo.</t>
  </si>
  <si>
    <t>Encargada 
División de Formulación, Monitoreo, Evaluación de Planes, Programas y Proyectos (FMEPPP)</t>
  </si>
  <si>
    <t>Mejorar la movilidad ciudadana a través de la disponibilidad de medios de transporte modernizados, medido como la cantidad de ciudadanos que reciben dichos servicios de 97 millones en el 2022 a 114 millones en el 2024.</t>
  </si>
  <si>
    <t>Transporte de usuarios equivalente a 27,122,841 pasajeros, lo que representa un 100.23% de la meta física programada con respecto a la meta física alcanzada. Se logró una ejecución financiera trimestral de DOP 2,606,986,991.66, lo que representa un 60.01%.</t>
  </si>
  <si>
    <t>Transporte de usuarios equivalente a 904,158 pasajeros, lo que representa un 90.44% de la meta física programada con respecto a la meta física alcanzada. Se logró una ejecución financiera trimestral de DOP 55,855,291.04, lo que representa un 52.85%.</t>
  </si>
  <si>
    <t>El desempeño financiero presenta un porcentaje de cumplimiento del 60.01%. El motivo del desvío financiero es que se continua el proceso de negociación con los afectados por la Construcción de la Línea 2C del MSD, tramo: Los Alcarrizos-Luperón. Además, hubo un ligero retraso en el pago de las cubicaciones de obras de la Línea 2C y pago de los anticipos correspondientes a la adquisición del material móvil (trenes), sistemas de señalización y sistema de telecomunicaciones. Esto fue a causa de la espera de la no objeción del BCIE de los contratos de adquisiciones previas correspondiente a la primera partida que se encuentra en la cuenta del proyecto. Es importante considerar que los recursos del BCIE son ejecutados a través del subsistema UEPEX y se reflejan en la ejecución luego de ser regularizados. Existe un valor aproximado de DOP 906MM en proceso de regularización, incluyendo el Proyecto de Ampliación de la Capacidad de la Línea 1 del MSD.</t>
  </si>
  <si>
    <t>El desempeño financiero presenta un porcentaje de cumplimiento del 52.85% debido a que la asignación de la cuota trimestral proveniente de las recaudaciones directas limita la capacidad de pago de facturas que llegaron con retraso del mantenimiento del Teleférico de Santo Domingo (TSD). Además, aún estamos en proceso de pago de servicios correspondientes al 2023.El desempeño físico presenta un porcentaje de cumplimiento del 52.85%. El motivo del desvío físico se atribuye a los mantenimientos realizados desde el 28 al 31 de enero y desde el 23 al 30 de marzo, periodos en los que se suspende 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</si>
</sst>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2"/>
      <color rgb="FF000000"/>
      <name val="Calibri"/>
      <family val="2"/>
      <scheme val="minor"/>
    </font>
    <font>
      <b/>
      <sz val="12"/>
      <color theme="0"/>
      <name val="Calibri"/>
      <family val="2"/>
      <scheme val="minor"/>
    </font>
    <font>
      <b/>
      <sz val="12"/>
      <color theme="1"/>
      <name val="Calibri"/>
      <family val="2"/>
      <scheme val="minor"/>
    </font>
    <font>
      <sz val="12"/>
      <color rgb="FF000000"/>
      <name val="Century Gothic"/>
      <family val="2"/>
    </font>
    <font>
      <sz val="8"/>
      <name val="Calibri"/>
      <family val="2"/>
      <scheme val="minor"/>
    </font>
    <font>
      <sz val="11"/>
      <color rgb="FF000000"/>
      <name val="Calibri"/>
      <family val="2"/>
      <scheme val="minor"/>
    </font>
    <font>
      <sz val="12"/>
      <name val="Calibri"/>
      <family val="2"/>
    </font>
    <font>
      <sz val="12"/>
      <color theme="1"/>
      <name val="Calibri"/>
      <family val="2"/>
      <scheme val="minor"/>
    </font>
    <font>
      <sz val="12"/>
      <color rgb="FF000000"/>
      <name val="Calibri"/>
      <family val="2"/>
      <scheme val="minor"/>
    </font>
    <font>
      <i/>
      <sz val="12"/>
      <color theme="1"/>
      <name val="Calibri"/>
      <family val="2"/>
      <scheme val="minor"/>
    </font>
    <font>
      <b/>
      <sz val="12"/>
      <name val="Calibri"/>
      <family val="2"/>
    </font>
    <font>
      <b/>
      <sz val="12"/>
      <color rgb="FF000000"/>
      <name val="Calibri"/>
      <family val="2"/>
    </font>
    <font>
      <b/>
      <sz val="12"/>
      <color theme="0"/>
      <name val="Century Gothic"/>
      <family val="2"/>
    </font>
    <font>
      <i/>
      <sz val="11"/>
      <color theme="1"/>
      <name val="Arial"/>
      <family val="2"/>
    </font>
    <font>
      <b/>
      <sz val="14"/>
      <color theme="0"/>
      <name val="Times New Roman"/>
      <family val="1"/>
    </font>
    <font>
      <b/>
      <sz val="14"/>
      <color theme="1"/>
      <name val="Times New Roman"/>
      <family val="1"/>
    </font>
    <font>
      <sz val="14"/>
      <color theme="1"/>
      <name val="Times New Roman"/>
      <family val="1"/>
    </font>
    <font>
      <sz val="11"/>
      <color theme="1"/>
      <name val="Arial"/>
      <family val="2"/>
    </font>
    <font>
      <sz val="11"/>
      <color rgb="FF000000"/>
      <name val="Calibri"/>
      <family val="2"/>
      <charset val="204"/>
    </font>
    <font>
      <sz val="10"/>
      <name val="Arial"/>
      <family val="2"/>
    </font>
    <font>
      <i/>
      <sz val="12"/>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4" tint="0.59999389629810485"/>
        <bgColor indexed="6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9" fillId="0" borderId="0"/>
    <xf numFmtId="43" fontId="19" fillId="0" borderId="0" applyFont="0" applyFill="0" applyBorder="0" applyAlignment="0" applyProtection="0"/>
    <xf numFmtId="0" fontId="1" fillId="0" borderId="0"/>
    <xf numFmtId="0" fontId="20" fillId="0" borderId="0"/>
    <xf numFmtId="0" fontId="1" fillId="0" borderId="0"/>
    <xf numFmtId="0" fontId="21" fillId="0" borderId="0">
      <alignment wrapText="1"/>
    </xf>
    <xf numFmtId="0" fontId="1" fillId="0" borderId="0"/>
    <xf numFmtId="0" fontId="1" fillId="0" borderId="0"/>
    <xf numFmtId="0" fontId="1" fillId="10" borderId="0" applyNumberFormat="0" applyBorder="0" applyAlignment="0" applyProtection="0"/>
  </cellStyleXfs>
  <cellXfs count="111">
    <xf numFmtId="0" fontId="0" fillId="0" borderId="0" xfId="0"/>
    <xf numFmtId="0" fontId="8" fillId="0" borderId="0" xfId="0" applyFont="1" applyProtection="1">
      <protection locked="0"/>
    </xf>
    <xf numFmtId="0" fontId="9" fillId="0" borderId="0" xfId="0" applyFont="1"/>
    <xf numFmtId="0" fontId="2" fillId="9" borderId="1" xfId="0" applyFont="1" applyFill="1" applyBorder="1" applyAlignment="1">
      <alignment vertical="top" wrapText="1"/>
    </xf>
    <xf numFmtId="0" fontId="9" fillId="0" borderId="0" xfId="0" applyFont="1" applyProtection="1">
      <protection locked="0"/>
    </xf>
    <xf numFmtId="0" fontId="2" fillId="9" borderId="5" xfId="0" applyFont="1" applyFill="1" applyBorder="1" applyAlignment="1">
      <alignment vertical="top"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9" borderId="9" xfId="0" applyFont="1" applyFill="1" applyBorder="1" applyAlignment="1">
      <alignment vertical="top" wrapText="1"/>
    </xf>
    <xf numFmtId="164" fontId="10" fillId="0" borderId="12"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2" fillId="9" borderId="18" xfId="0" applyFont="1" applyFill="1" applyBorder="1" applyAlignment="1">
      <alignment vertical="center"/>
    </xf>
    <xf numFmtId="0" fontId="4" fillId="9" borderId="18" xfId="0" applyFont="1" applyFill="1" applyBorder="1"/>
    <xf numFmtId="0" fontId="2" fillId="9" borderId="17" xfId="0" applyFont="1" applyFill="1" applyBorder="1" applyAlignment="1">
      <alignment horizontal="left" vertical="center"/>
    </xf>
    <xf numFmtId="0" fontId="9" fillId="6" borderId="19" xfId="0" applyFont="1" applyFill="1" applyBorder="1" applyAlignment="1">
      <alignment horizontal="center" vertical="center" wrapText="1"/>
    </xf>
    <xf numFmtId="0" fontId="9" fillId="6" borderId="19" xfId="0" applyFont="1" applyFill="1" applyBorder="1" applyAlignment="1">
      <alignment horizontal="center" vertical="center"/>
    </xf>
    <xf numFmtId="0" fontId="2" fillId="9" borderId="17" xfId="0" applyFont="1" applyFill="1" applyBorder="1" applyAlignment="1">
      <alignment horizontal="left" vertical="center" wrapText="1"/>
    </xf>
    <xf numFmtId="0" fontId="2" fillId="9" borderId="17" xfId="0" applyFont="1" applyFill="1" applyBorder="1" applyAlignment="1">
      <alignment vertical="center"/>
    </xf>
    <xf numFmtId="0" fontId="2" fillId="9" borderId="17" xfId="0" applyFont="1" applyFill="1" applyBorder="1" applyAlignment="1">
      <alignment vertical="center" wrapText="1"/>
    </xf>
    <xf numFmtId="0" fontId="9" fillId="0" borderId="17" xfId="0" applyFont="1" applyBorder="1"/>
    <xf numFmtId="0" fontId="13" fillId="8" borderId="28" xfId="0" applyFont="1" applyFill="1" applyBorder="1" applyAlignment="1">
      <alignment horizontal="center" vertical="center" wrapText="1" readingOrder="1"/>
    </xf>
    <xf numFmtId="0" fontId="13" fillId="8" borderId="29" xfId="0" applyFont="1" applyFill="1" applyBorder="1" applyAlignment="1">
      <alignment horizontal="center" vertical="center" wrapText="1" readingOrder="1"/>
    </xf>
    <xf numFmtId="0" fontId="13" fillId="8" borderId="30" xfId="0" applyFont="1" applyFill="1" applyBorder="1" applyAlignment="1">
      <alignment horizontal="center" vertical="center" wrapText="1" readingOrder="1"/>
    </xf>
    <xf numFmtId="0" fontId="8" fillId="0" borderId="22"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165" fontId="8" fillId="0" borderId="26" xfId="0" applyNumberFormat="1" applyFont="1" applyBorder="1" applyAlignment="1" applyProtection="1">
      <alignment horizontal="center" vertical="center" wrapText="1" readingOrder="1"/>
      <protection locked="0"/>
    </xf>
    <xf numFmtId="166" fontId="8" fillId="0" borderId="26" xfId="0" applyNumberFormat="1" applyFont="1" applyBorder="1" applyAlignment="1" applyProtection="1">
      <alignment horizontal="center" vertical="center" wrapText="1" readingOrder="1"/>
      <protection locked="0"/>
    </xf>
    <xf numFmtId="37" fontId="8" fillId="0" borderId="26" xfId="0" applyNumberFormat="1" applyFont="1" applyBorder="1" applyAlignment="1" applyProtection="1">
      <alignment horizontal="center" vertical="center" wrapText="1" readingOrder="1"/>
      <protection locked="0"/>
    </xf>
    <xf numFmtId="10" fontId="8" fillId="7" borderId="26" xfId="2" applyNumberFormat="1" applyFont="1" applyFill="1" applyBorder="1" applyAlignment="1" applyProtection="1">
      <alignment horizontal="center" vertical="center" wrapText="1" readingOrder="1"/>
    </xf>
    <xf numFmtId="167" fontId="8" fillId="7" borderId="23" xfId="0" applyNumberFormat="1" applyFont="1" applyFill="1" applyBorder="1" applyAlignment="1">
      <alignment horizontal="center" vertical="center" wrapText="1" readingOrder="1"/>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165" fontId="8" fillId="0" borderId="32" xfId="0" applyNumberFormat="1" applyFont="1" applyBorder="1" applyAlignment="1" applyProtection="1">
      <alignment horizontal="center" vertical="center" wrapText="1" readingOrder="1"/>
      <protection locked="0"/>
    </xf>
    <xf numFmtId="166" fontId="8" fillId="0" borderId="32" xfId="0" applyNumberFormat="1" applyFont="1" applyBorder="1" applyAlignment="1" applyProtection="1">
      <alignment horizontal="center" vertical="center" wrapText="1" readingOrder="1"/>
      <protection locked="0"/>
    </xf>
    <xf numFmtId="37" fontId="8" fillId="0" borderId="32" xfId="0" applyNumberFormat="1" applyFont="1" applyBorder="1" applyAlignment="1" applyProtection="1">
      <alignment horizontal="center" vertical="center" wrapText="1" readingOrder="1"/>
      <protection locked="0"/>
    </xf>
    <xf numFmtId="0" fontId="2" fillId="9" borderId="17" xfId="0" applyFont="1" applyFill="1" applyBorder="1" applyAlignment="1" applyProtection="1">
      <alignment vertical="center" wrapText="1"/>
      <protection locked="0"/>
    </xf>
    <xf numFmtId="0" fontId="2" fillId="5" borderId="17" xfId="0" applyFont="1" applyFill="1" applyBorder="1" applyAlignment="1" applyProtection="1">
      <alignment vertical="center" wrapText="1"/>
      <protection locked="0"/>
    </xf>
    <xf numFmtId="0" fontId="11" fillId="5" borderId="0" xfId="0" applyFont="1" applyFill="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5" fillId="0" borderId="0" xfId="0" applyFont="1" applyAlignment="1">
      <alignment horizontal="center" vertical="center" wrapText="1"/>
    </xf>
    <xf numFmtId="0" fontId="8" fillId="0" borderId="0" xfId="0" applyFont="1" applyAlignment="1">
      <alignment horizontal="left" vertical="center" wrapText="1"/>
    </xf>
    <xf numFmtId="49" fontId="11" fillId="9" borderId="20" xfId="0" quotePrefix="1" applyNumberFormat="1" applyFont="1" applyFill="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3" fillId="4" borderId="17" xfId="0" applyFont="1" applyFill="1" applyBorder="1" applyAlignment="1">
      <alignment horizontal="left" vertical="center"/>
    </xf>
    <xf numFmtId="0" fontId="3" fillId="4" borderId="0" xfId="0" applyFont="1" applyFill="1" applyAlignment="1">
      <alignment horizontal="left" vertical="center"/>
    </xf>
    <xf numFmtId="0" fontId="3" fillId="4" borderId="18" xfId="0" applyFont="1" applyFill="1" applyBorder="1" applyAlignment="1">
      <alignment horizontal="left" vertical="center"/>
    </xf>
    <xf numFmtId="0" fontId="4" fillId="5" borderId="17" xfId="0" applyFont="1" applyFill="1" applyBorder="1" applyAlignment="1">
      <alignment horizontal="left" vertical="center"/>
    </xf>
    <xf numFmtId="0" fontId="4" fillId="5" borderId="0" xfId="0" applyFont="1" applyFill="1" applyAlignment="1">
      <alignment horizontal="left" vertical="center"/>
    </xf>
    <xf numFmtId="0" fontId="4" fillId="5" borderId="18" xfId="0" applyFont="1" applyFill="1" applyBorder="1" applyAlignment="1">
      <alignment horizontal="left" vertical="center"/>
    </xf>
    <xf numFmtId="0" fontId="11" fillId="9" borderId="0" xfId="0" applyFont="1" applyFill="1" applyAlignment="1" applyProtection="1">
      <alignment horizontal="left" vertical="center" wrapText="1"/>
      <protection locked="0"/>
    </xf>
    <xf numFmtId="0" fontId="11" fillId="9" borderId="18" xfId="0" applyFont="1" applyFill="1" applyBorder="1" applyAlignment="1" applyProtection="1">
      <alignment horizontal="left" vertical="center" wrapText="1"/>
      <protection locked="0"/>
    </xf>
    <xf numFmtId="0" fontId="22" fillId="0" borderId="0" xfId="0" applyFont="1" applyAlignment="1" applyProtection="1">
      <alignment vertical="center" wrapText="1"/>
      <protection locked="0"/>
    </xf>
    <xf numFmtId="0" fontId="22" fillId="0" borderId="18" xfId="0" applyFont="1" applyBorder="1" applyAlignment="1" applyProtection="1">
      <alignment vertical="center" wrapText="1"/>
      <protection locked="0"/>
    </xf>
    <xf numFmtId="4" fontId="8" fillId="9" borderId="25" xfId="1" applyNumberFormat="1" applyFont="1" applyFill="1" applyBorder="1" applyAlignment="1" applyProtection="1">
      <alignment horizontal="center" vertical="center" wrapText="1" readingOrder="1"/>
      <protection locked="0"/>
    </xf>
    <xf numFmtId="39" fontId="8" fillId="9" borderId="26" xfId="1" applyNumberFormat="1" applyFont="1" applyFill="1" applyBorder="1" applyAlignment="1" applyProtection="1">
      <alignment horizontal="center" vertical="center" wrapText="1" readingOrder="1"/>
      <protection locked="0"/>
    </xf>
    <xf numFmtId="10" fontId="8" fillId="7" borderId="26" xfId="2" applyNumberFormat="1" applyFont="1" applyFill="1" applyBorder="1" applyAlignment="1" applyProtection="1">
      <alignment horizontal="center" vertical="center" wrapText="1" readingOrder="1"/>
    </xf>
    <xf numFmtId="10" fontId="8" fillId="7" borderId="27" xfId="2" applyNumberFormat="1" applyFont="1" applyFill="1" applyBorder="1" applyAlignment="1" applyProtection="1">
      <alignment horizontal="center" vertical="center" wrapText="1" readingOrder="1"/>
    </xf>
    <xf numFmtId="0" fontId="13" fillId="8" borderId="26" xfId="0" applyFont="1" applyFill="1" applyBorder="1" applyAlignment="1">
      <alignment horizontal="center" vertical="center" wrapText="1" readingOrder="1"/>
    </xf>
    <xf numFmtId="0" fontId="8" fillId="6" borderId="26" xfId="0" applyFont="1" applyFill="1" applyBorder="1" applyAlignment="1">
      <alignment vertical="top" wrapText="1"/>
    </xf>
    <xf numFmtId="0" fontId="8" fillId="6" borderId="27" xfId="0" applyFont="1" applyFill="1" applyBorder="1" applyAlignment="1">
      <alignment vertical="top" wrapText="1"/>
    </xf>
    <xf numFmtId="39" fontId="8" fillId="9" borderId="23" xfId="1" applyNumberFormat="1" applyFont="1" applyFill="1" applyBorder="1" applyAlignment="1" applyProtection="1">
      <alignment horizontal="center" vertical="center" wrapText="1" readingOrder="1"/>
      <protection locked="0"/>
    </xf>
    <xf numFmtId="39" fontId="8" fillId="9" borderId="33" xfId="1" applyNumberFormat="1" applyFont="1" applyFill="1" applyBorder="1" applyAlignment="1" applyProtection="1">
      <alignment horizontal="center" vertical="center" wrapText="1" readingOrder="1"/>
      <protection locked="0"/>
    </xf>
    <xf numFmtId="39" fontId="8" fillId="9" borderId="22" xfId="1" applyNumberFormat="1" applyFont="1" applyFill="1" applyBorder="1" applyAlignment="1" applyProtection="1">
      <alignment horizontal="center" vertical="center" wrapText="1" readingOrder="1"/>
      <protection locked="0"/>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3" xfId="0" applyFont="1" applyFill="1" applyBorder="1" applyAlignment="1">
      <alignment horizontal="center" vertical="center" wrapText="1" readingOrder="1"/>
    </xf>
    <xf numFmtId="0" fontId="9" fillId="6" borderId="20" xfId="0" applyFont="1" applyFill="1" applyBorder="1" applyAlignment="1">
      <alignment horizontal="center" vertical="center" wrapText="1"/>
    </xf>
    <xf numFmtId="0" fontId="9" fillId="3" borderId="17" xfId="0" applyFont="1" applyFill="1" applyBorder="1" applyAlignment="1">
      <alignment horizontal="center"/>
    </xf>
    <xf numFmtId="0" fontId="9" fillId="3" borderId="0" xfId="0" applyFont="1" applyFill="1" applyAlignment="1">
      <alignment horizontal="center"/>
    </xf>
    <xf numFmtId="0" fontId="9" fillId="3" borderId="18" xfId="0" applyFont="1" applyFill="1" applyBorder="1" applyAlignment="1">
      <alignment horizontal="center"/>
    </xf>
    <xf numFmtId="0" fontId="4" fillId="5" borderId="20"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Alignment="1">
      <alignment horizontal="center"/>
    </xf>
    <xf numFmtId="0" fontId="9" fillId="0" borderId="16" xfId="0" applyFont="1" applyBorder="1" applyAlignment="1">
      <alignment horizontal="center"/>
    </xf>
    <xf numFmtId="49" fontId="11" fillId="9" borderId="34" xfId="0" quotePrefix="1" applyNumberFormat="1" applyFont="1" applyFill="1" applyBorder="1" applyAlignment="1" applyProtection="1">
      <alignment horizontal="left" vertical="center" wrapText="1"/>
      <protection locked="0"/>
    </xf>
    <xf numFmtId="0" fontId="11" fillId="9" borderId="20" xfId="0" applyFont="1" applyFill="1" applyBorder="1" applyAlignment="1" applyProtection="1">
      <alignment horizontal="left" vertical="center"/>
      <protection locked="0"/>
    </xf>
    <xf numFmtId="0" fontId="11" fillId="9" borderId="20" xfId="0" applyFont="1" applyFill="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4" fillId="5" borderId="17"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18" xfId="0" applyFont="1" applyFill="1" applyBorder="1" applyAlignment="1">
      <alignment horizontal="left" vertical="center" wrapText="1"/>
    </xf>
    <xf numFmtId="0" fontId="18" fillId="9" borderId="19" xfId="0" applyFont="1" applyFill="1" applyBorder="1" applyAlignment="1">
      <alignment horizontal="left" vertical="center"/>
    </xf>
    <xf numFmtId="0" fontId="18" fillId="9" borderId="35" xfId="0" applyFont="1" applyFill="1" applyBorder="1" applyAlignment="1">
      <alignment horizontal="left" vertical="center"/>
    </xf>
    <xf numFmtId="0" fontId="18" fillId="9" borderId="36" xfId="0" applyFont="1" applyFill="1" applyBorder="1" applyAlignment="1">
      <alignment horizontal="left" vertical="center"/>
    </xf>
    <xf numFmtId="0" fontId="16" fillId="4" borderId="20" xfId="0" applyFont="1" applyFill="1" applyBorder="1" applyAlignment="1">
      <alignment horizontal="center" vertical="center"/>
    </xf>
    <xf numFmtId="0" fontId="17" fillId="9" borderId="20" xfId="0" applyFont="1" applyFill="1" applyBorder="1" applyAlignment="1">
      <alignment horizontal="center" vertical="center"/>
    </xf>
    <xf numFmtId="0" fontId="17" fillId="9" borderId="20" xfId="0" applyFont="1" applyFill="1" applyBorder="1" applyAlignment="1">
      <alignment horizontal="center" vertical="center" wrapText="1"/>
    </xf>
    <xf numFmtId="0" fontId="18" fillId="9" borderId="20" xfId="0" applyFont="1" applyFill="1" applyBorder="1" applyAlignment="1">
      <alignment horizontal="left" vertical="center"/>
    </xf>
    <xf numFmtId="0" fontId="16" fillId="4" borderId="19"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36"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35" xfId="0" applyFont="1" applyFill="1" applyBorder="1" applyAlignment="1">
      <alignment horizontal="center" vertical="center"/>
    </xf>
    <xf numFmtId="0" fontId="17" fillId="9" borderId="36" xfId="0" applyFont="1" applyFill="1" applyBorder="1" applyAlignment="1">
      <alignment horizontal="center" vertical="center"/>
    </xf>
    <xf numFmtId="0" fontId="17" fillId="9" borderId="19"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36" xfId="0" applyFont="1" applyFill="1" applyBorder="1" applyAlignment="1">
      <alignment horizontal="center" vertical="center" wrapText="1"/>
    </xf>
  </cellXfs>
  <cellStyles count="13">
    <cellStyle name="40% - Énfasis1 2" xfId="12" xr:uid="{A069F96B-EE47-475D-A032-FD245B66096C}"/>
    <cellStyle name="Millares" xfId="1" builtinId="3"/>
    <cellStyle name="Millares 2" xfId="5" xr:uid="{157FDD33-1237-4520-B109-8200EC2A9C5F}"/>
    <cellStyle name="Normal" xfId="0" builtinId="0"/>
    <cellStyle name="Normal 2" xfId="6" xr:uid="{C8DA5C21-CC21-4D71-8422-5260547E7DD5}"/>
    <cellStyle name="Normal 2 2" xfId="11" xr:uid="{BA812B21-F0AA-4753-92A0-E960E79815C1}"/>
    <cellStyle name="Normal 3" xfId="7" xr:uid="{E1606DAF-D081-4A29-A54C-D1CE50583337}"/>
    <cellStyle name="Normal 3 2" xfId="10" xr:uid="{BAA76801-DFD1-4D30-AB6E-F92D1AF3AB60}"/>
    <cellStyle name="Normal 3 3 2" xfId="9" xr:uid="{5AE1C155-4C45-45F6-81BE-8436BB1DE3D0}"/>
    <cellStyle name="Normal 4" xfId="3" xr:uid="{01D570F5-A4F1-4B71-BB6C-B16E9B200E61}"/>
    <cellStyle name="Normal 5" xfId="8" xr:uid="{262BFCE1-4314-4C4B-A4B1-7D8CE1670D90}"/>
    <cellStyle name="Normal 6" xfId="4" xr:uid="{11FAA07A-6BDE-494E-B7B2-B2691803F254}"/>
    <cellStyle name="Porcentaje" xfId="2" builtinId="5"/>
  </cellStyles>
  <dxfs count="15">
    <dxf>
      <font>
        <b val="0"/>
        <i val="0"/>
        <strike val="0"/>
        <condense val="0"/>
        <extend val="0"/>
        <outline val="0"/>
        <shadow val="0"/>
        <u val="none"/>
        <vertAlign val="baseline"/>
        <sz val="12"/>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Times New Roman"/>
        <family val="1"/>
        <scheme val="none"/>
      </font>
      <numFmt numFmtId="4"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theme="0" tint="-0.34998626667073579"/>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5" formatCode="#,##0_);\(#,##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2"/>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1</xdr:row>
      <xdr:rowOff>34018</xdr:rowOff>
    </xdr:from>
    <xdr:ext cx="1322070" cy="747453"/>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38125"/>
          <a:ext cx="1322070" cy="74745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9:J31"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dataCellStyle="Normal 4"/>
    <tableColumn id="6" xr3:uid="{00000000-0010-0000-0000-000006000000}" name="Financiera _x000a_ (F)" dataDxfId="2"/>
    <tableColumn id="7" xr3:uid="{00000000-0010-0000-0000-000007000000}" name="Física _x000a_(%)_x000a_ G=E/C" dataDxfId="1">
      <calculatedColumnFormula>IF(G30&gt;0,G30/E30,0)</calculatedColumnFormula>
    </tableColumn>
    <tableColumn id="8" xr3:uid="{00000000-0010-0000-0000-000008000000}" name="Financiero _x000a_(%) _x000a_H=F/D" dataDxfId="0">
      <calculatedColumnFormula>IF(H30&gt;0,H30/F30,0)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6"/>
  <sheetViews>
    <sheetView showGridLines="0" tabSelected="1" view="pageBreakPreview" topLeftCell="A2" zoomScaleNormal="100" zoomScaleSheetLayoutView="100" workbookViewId="0">
      <selection activeCell="N11" sqref="N11"/>
    </sheetView>
  </sheetViews>
  <sheetFormatPr baseColWidth="10" defaultColWidth="11.42578125" defaultRowHeight="15.75" x14ac:dyDescent="0.25"/>
  <cols>
    <col min="1" max="1" width="28.42578125" style="1" customWidth="1"/>
    <col min="2" max="3" width="12.7109375" style="1" customWidth="1"/>
    <col min="4" max="4" width="20.42578125" style="1" customWidth="1"/>
    <col min="5" max="5" width="12.7109375" style="1" customWidth="1"/>
    <col min="6" max="6" width="18" style="1" customWidth="1"/>
    <col min="7" max="7" width="14.85546875" style="1" customWidth="1"/>
    <col min="8" max="8" width="20.140625" style="1" customWidth="1"/>
    <col min="9" max="10" width="12.7109375" style="1" customWidth="1"/>
    <col min="11" max="11" width="11.42578125" style="1"/>
    <col min="12" max="16384" width="11.42578125" style="2"/>
  </cols>
  <sheetData>
    <row r="1" spans="1:11" ht="16.5" hidden="1" thickBot="1" x14ac:dyDescent="0.3"/>
    <row r="2" spans="1:11" ht="16.5" thickBot="1" x14ac:dyDescent="0.3">
      <c r="A2" s="3"/>
      <c r="B2" s="74" t="s">
        <v>48</v>
      </c>
      <c r="C2" s="75"/>
      <c r="D2" s="75"/>
      <c r="E2" s="75"/>
      <c r="F2" s="75"/>
      <c r="G2" s="75"/>
      <c r="H2" s="75"/>
      <c r="I2" s="75"/>
      <c r="J2" s="76"/>
      <c r="K2" s="4"/>
    </row>
    <row r="3" spans="1:11" ht="32.25" thickBot="1" x14ac:dyDescent="0.3">
      <c r="A3" s="5"/>
      <c r="B3" s="77" t="s">
        <v>0</v>
      </c>
      <c r="C3" s="78"/>
      <c r="D3" s="77" t="s">
        <v>1</v>
      </c>
      <c r="E3" s="78"/>
      <c r="F3" s="78"/>
      <c r="G3" s="78"/>
      <c r="H3" s="79"/>
      <c r="I3" s="6" t="s">
        <v>2</v>
      </c>
      <c r="J3" s="7" t="s">
        <v>3</v>
      </c>
      <c r="K3" s="4"/>
    </row>
    <row r="4" spans="1:11" ht="16.5" thickBot="1" x14ac:dyDescent="0.3">
      <c r="A4" s="8"/>
      <c r="B4" s="80" t="s">
        <v>4</v>
      </c>
      <c r="C4" s="81"/>
      <c r="D4" s="80"/>
      <c r="E4" s="81"/>
      <c r="F4" s="81"/>
      <c r="G4" s="81"/>
      <c r="H4" s="82"/>
      <c r="I4" s="9">
        <v>44717</v>
      </c>
      <c r="J4" s="10">
        <v>1</v>
      </c>
      <c r="K4" s="4"/>
    </row>
    <row r="5" spans="1:11" x14ac:dyDescent="0.25">
      <c r="A5" s="83"/>
      <c r="B5" s="84"/>
      <c r="C5" s="84"/>
      <c r="D5" s="85"/>
      <c r="E5" s="85"/>
      <c r="F5" s="85"/>
      <c r="G5" s="85"/>
      <c r="H5" s="85"/>
      <c r="I5" s="84"/>
      <c r="J5" s="86"/>
      <c r="K5" s="4"/>
    </row>
    <row r="6" spans="1:11" ht="3" customHeight="1" x14ac:dyDescent="0.25">
      <c r="A6" s="70"/>
      <c r="B6" s="71"/>
      <c r="C6" s="71"/>
      <c r="D6" s="71"/>
      <c r="E6" s="71"/>
      <c r="F6" s="71"/>
      <c r="G6" s="71"/>
      <c r="H6" s="71"/>
      <c r="I6" s="71"/>
      <c r="J6" s="72"/>
      <c r="K6" s="4"/>
    </row>
    <row r="7" spans="1:11" x14ac:dyDescent="0.25">
      <c r="A7" s="44" t="s">
        <v>62</v>
      </c>
      <c r="B7" s="45"/>
      <c r="C7" s="45"/>
      <c r="D7" s="45"/>
      <c r="E7" s="45"/>
      <c r="F7" s="45"/>
      <c r="G7" s="45"/>
      <c r="H7" s="45"/>
      <c r="I7" s="45"/>
      <c r="J7" s="46"/>
      <c r="K7" s="4"/>
    </row>
    <row r="8" spans="1:11" x14ac:dyDescent="0.25">
      <c r="A8" s="73" t="s">
        <v>5</v>
      </c>
      <c r="B8" s="73"/>
      <c r="C8" s="73"/>
      <c r="D8" s="73"/>
      <c r="E8" s="73"/>
      <c r="F8" s="73"/>
      <c r="G8" s="73"/>
      <c r="H8" s="73"/>
      <c r="I8" s="73"/>
      <c r="J8" s="73"/>
      <c r="K8" s="4"/>
    </row>
    <row r="9" spans="1:11" ht="17.25" customHeight="1" x14ac:dyDescent="0.25">
      <c r="A9" s="11" t="s">
        <v>6</v>
      </c>
      <c r="B9" s="87" t="s">
        <v>49</v>
      </c>
      <c r="C9" s="87"/>
      <c r="D9" s="87"/>
      <c r="E9" s="87"/>
      <c r="F9" s="87"/>
      <c r="G9" s="87"/>
      <c r="H9" s="87"/>
      <c r="I9" s="87"/>
      <c r="J9" s="87"/>
      <c r="K9" s="4"/>
    </row>
    <row r="10" spans="1:11" ht="17.25" customHeight="1" x14ac:dyDescent="0.25">
      <c r="A10" s="12" t="s">
        <v>34</v>
      </c>
      <c r="B10" s="41" t="s">
        <v>63</v>
      </c>
      <c r="C10" s="41"/>
      <c r="D10" s="41"/>
      <c r="E10" s="41"/>
      <c r="F10" s="41"/>
      <c r="G10" s="41"/>
      <c r="H10" s="41"/>
      <c r="I10" s="41"/>
      <c r="J10" s="41"/>
      <c r="K10" s="4"/>
    </row>
    <row r="11" spans="1:11" ht="16.5" customHeight="1" x14ac:dyDescent="0.25">
      <c r="A11" s="12" t="s">
        <v>35</v>
      </c>
      <c r="B11" s="41" t="s">
        <v>50</v>
      </c>
      <c r="C11" s="41"/>
      <c r="D11" s="41"/>
      <c r="E11" s="41"/>
      <c r="F11" s="41"/>
      <c r="G11" s="41"/>
      <c r="H11" s="41"/>
      <c r="I11" s="41"/>
      <c r="J11" s="41"/>
      <c r="K11" s="4"/>
    </row>
    <row r="12" spans="1:11" ht="22.5" customHeight="1" x14ac:dyDescent="0.25">
      <c r="A12" s="11" t="s">
        <v>7</v>
      </c>
      <c r="B12" s="88" t="s">
        <v>51</v>
      </c>
      <c r="C12" s="88"/>
      <c r="D12" s="88"/>
      <c r="E12" s="88"/>
      <c r="F12" s="88"/>
      <c r="G12" s="88"/>
      <c r="H12" s="88"/>
      <c r="I12" s="88"/>
      <c r="J12" s="88"/>
    </row>
    <row r="13" spans="1:11" ht="28.5" customHeight="1" x14ac:dyDescent="0.25">
      <c r="A13" s="11" t="s">
        <v>8</v>
      </c>
      <c r="B13" s="89" t="s">
        <v>52</v>
      </c>
      <c r="C13" s="89"/>
      <c r="D13" s="89"/>
      <c r="E13" s="89"/>
      <c r="F13" s="89"/>
      <c r="G13" s="89"/>
      <c r="H13" s="89"/>
      <c r="I13" s="89"/>
      <c r="J13" s="89"/>
    </row>
    <row r="14" spans="1:11" x14ac:dyDescent="0.25">
      <c r="A14" s="44" t="s">
        <v>9</v>
      </c>
      <c r="B14" s="45"/>
      <c r="C14" s="45"/>
      <c r="D14" s="45"/>
      <c r="E14" s="45"/>
      <c r="F14" s="45"/>
      <c r="G14" s="45"/>
      <c r="H14" s="45"/>
      <c r="I14" s="45"/>
      <c r="J14" s="46"/>
    </row>
    <row r="15" spans="1:11" ht="27.75" customHeight="1" x14ac:dyDescent="0.25">
      <c r="A15" s="13" t="s">
        <v>10</v>
      </c>
      <c r="B15" s="14">
        <v>3</v>
      </c>
      <c r="C15" s="69" t="str">
        <f>IFERROR(VLOOKUP(B15,'[1]Validacion datos'!A2:B5,2,FALSE),"")</f>
        <v>DESARROLLO PRODUCTIVO</v>
      </c>
      <c r="D15" s="69"/>
      <c r="E15" s="69"/>
      <c r="F15" s="69"/>
      <c r="G15" s="69"/>
      <c r="H15" s="69"/>
      <c r="I15" s="69"/>
      <c r="J15" s="69"/>
    </row>
    <row r="16" spans="1:11" ht="26.25" customHeight="1" x14ac:dyDescent="0.25">
      <c r="A16" s="13" t="s">
        <v>11</v>
      </c>
      <c r="B16" s="15">
        <v>3.3</v>
      </c>
      <c r="C16" s="69" t="str">
        <f>IFERROR(VLOOKUP(B16,'[1]Validacion datos'!A8:B26,2,FALSE),"")</f>
        <v>Competitividad e innovavión en un ambiente favorable a la cooperación y la responsabilidad social</v>
      </c>
      <c r="D16" s="69"/>
      <c r="E16" s="69"/>
      <c r="F16" s="69"/>
      <c r="G16" s="69"/>
      <c r="H16" s="69"/>
      <c r="I16" s="69"/>
      <c r="J16" s="69"/>
    </row>
    <row r="17" spans="1:11" ht="46.5" customHeight="1" x14ac:dyDescent="0.25">
      <c r="A17" s="16" t="s">
        <v>12</v>
      </c>
      <c r="B17" s="15" t="s">
        <v>53</v>
      </c>
      <c r="C17" s="69" t="str">
        <f>IFERROR(VLOOKUP(B17,'[1]Validacion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7" s="69"/>
      <c r="E17" s="69"/>
      <c r="F17" s="69"/>
      <c r="G17" s="69"/>
      <c r="H17" s="69"/>
      <c r="I17" s="69"/>
      <c r="J17" s="69"/>
    </row>
    <row r="18" spans="1:11" x14ac:dyDescent="0.25">
      <c r="A18" s="44" t="s">
        <v>13</v>
      </c>
      <c r="B18" s="45"/>
      <c r="C18" s="45"/>
      <c r="D18" s="45"/>
      <c r="E18" s="45"/>
      <c r="F18" s="45"/>
      <c r="G18" s="45"/>
      <c r="H18" s="45"/>
      <c r="I18" s="45"/>
      <c r="J18" s="46"/>
    </row>
    <row r="19" spans="1:11" ht="29.25" customHeight="1" x14ac:dyDescent="0.25">
      <c r="A19" s="17" t="s">
        <v>14</v>
      </c>
      <c r="B19" s="50" t="s">
        <v>56</v>
      </c>
      <c r="C19" s="50"/>
      <c r="D19" s="50"/>
      <c r="E19" s="50"/>
      <c r="F19" s="50"/>
      <c r="G19" s="50"/>
      <c r="H19" s="50"/>
      <c r="I19" s="50"/>
      <c r="J19" s="51"/>
    </row>
    <row r="20" spans="1:11" ht="33" customHeight="1" x14ac:dyDescent="0.25">
      <c r="A20" s="18" t="s">
        <v>15</v>
      </c>
      <c r="B20" s="50" t="s">
        <v>55</v>
      </c>
      <c r="C20" s="50"/>
      <c r="D20" s="50"/>
      <c r="E20" s="50"/>
      <c r="F20" s="50"/>
      <c r="G20" s="50"/>
      <c r="H20" s="50"/>
      <c r="I20" s="50"/>
      <c r="J20" s="51"/>
    </row>
    <row r="21" spans="1:11" ht="34.5" customHeight="1" x14ac:dyDescent="0.25">
      <c r="A21" s="18" t="s">
        <v>16</v>
      </c>
      <c r="B21" s="50" t="s">
        <v>54</v>
      </c>
      <c r="C21" s="50"/>
      <c r="D21" s="50"/>
      <c r="E21" s="50"/>
      <c r="F21" s="50"/>
      <c r="G21" s="50"/>
      <c r="H21" s="50"/>
      <c r="I21" s="50"/>
      <c r="J21" s="51"/>
    </row>
    <row r="22" spans="1:11" ht="35.25" customHeight="1" x14ac:dyDescent="0.25">
      <c r="A22" s="18" t="s">
        <v>36</v>
      </c>
      <c r="B22" s="42" t="s">
        <v>75</v>
      </c>
      <c r="C22" s="42"/>
      <c r="D22" s="42"/>
      <c r="E22" s="42"/>
      <c r="F22" s="42"/>
      <c r="G22" s="42"/>
      <c r="H22" s="42"/>
      <c r="I22" s="42"/>
      <c r="J22" s="43"/>
      <c r="K22" s="4"/>
    </row>
    <row r="23" spans="1:11" x14ac:dyDescent="0.25">
      <c r="A23" s="44" t="s">
        <v>17</v>
      </c>
      <c r="B23" s="45"/>
      <c r="C23" s="45"/>
      <c r="D23" s="45"/>
      <c r="E23" s="45"/>
      <c r="F23" s="45"/>
      <c r="G23" s="45"/>
      <c r="H23" s="45"/>
      <c r="I23" s="45"/>
      <c r="J23" s="46"/>
    </row>
    <row r="24" spans="1:11" x14ac:dyDescent="0.25">
      <c r="A24" s="47" t="s">
        <v>18</v>
      </c>
      <c r="B24" s="48"/>
      <c r="C24" s="48"/>
      <c r="D24" s="48"/>
      <c r="E24" s="48"/>
      <c r="F24" s="48"/>
      <c r="G24" s="48"/>
      <c r="H24" s="48"/>
      <c r="I24" s="48"/>
      <c r="J24" s="49"/>
      <c r="K24" s="4"/>
    </row>
    <row r="25" spans="1:11" ht="15" customHeight="1" x14ac:dyDescent="0.25">
      <c r="A25" s="64" t="s">
        <v>19</v>
      </c>
      <c r="B25" s="65"/>
      <c r="C25" s="66" t="s">
        <v>20</v>
      </c>
      <c r="D25" s="68"/>
      <c r="E25" s="68"/>
      <c r="F25" s="68" t="s">
        <v>21</v>
      </c>
      <c r="G25" s="68"/>
      <c r="H25" s="65"/>
      <c r="I25" s="66" t="s">
        <v>22</v>
      </c>
      <c r="J25" s="67"/>
    </row>
    <row r="26" spans="1:11" ht="18.75" customHeight="1" x14ac:dyDescent="0.25">
      <c r="A26" s="54">
        <v>17608637249.000004</v>
      </c>
      <c r="B26" s="55"/>
      <c r="C26" s="61">
        <v>17608637249.000004</v>
      </c>
      <c r="D26" s="62"/>
      <c r="E26" s="63"/>
      <c r="F26" s="61">
        <f>SUM(Tabla1[Financiera 
 (F)])</f>
        <v>2662842282.6999998</v>
      </c>
      <c r="G26" s="62"/>
      <c r="H26" s="63"/>
      <c r="I26" s="56">
        <f>IF(F26&gt;0,F26/C26,0)</f>
        <v>0.15122364354749956</v>
      </c>
      <c r="J26" s="57"/>
    </row>
    <row r="27" spans="1:11" x14ac:dyDescent="0.25">
      <c r="A27" s="47" t="s">
        <v>23</v>
      </c>
      <c r="B27" s="48"/>
      <c r="C27" s="48"/>
      <c r="D27" s="48"/>
      <c r="E27" s="48"/>
      <c r="F27" s="48"/>
      <c r="G27" s="48"/>
      <c r="H27" s="48"/>
      <c r="I27" s="48"/>
      <c r="J27" s="49"/>
      <c r="K27" s="4"/>
    </row>
    <row r="28" spans="1:11" x14ac:dyDescent="0.25">
      <c r="A28" s="19"/>
      <c r="B28" s="2"/>
      <c r="C28" s="58" t="s">
        <v>47</v>
      </c>
      <c r="D28" s="59"/>
      <c r="E28" s="58" t="s">
        <v>45</v>
      </c>
      <c r="F28" s="59"/>
      <c r="G28" s="58" t="s">
        <v>46</v>
      </c>
      <c r="H28" s="58"/>
      <c r="I28" s="58" t="s">
        <v>24</v>
      </c>
      <c r="J28" s="60"/>
    </row>
    <row r="29" spans="1:11" ht="48" customHeight="1" x14ac:dyDescent="0.25">
      <c r="A29" s="20" t="s">
        <v>25</v>
      </c>
      <c r="B29" s="21" t="s">
        <v>26</v>
      </c>
      <c r="C29" s="21" t="s">
        <v>37</v>
      </c>
      <c r="D29" s="21" t="s">
        <v>38</v>
      </c>
      <c r="E29" s="21" t="s">
        <v>39</v>
      </c>
      <c r="F29" s="21" t="s">
        <v>40</v>
      </c>
      <c r="G29" s="21" t="s">
        <v>41</v>
      </c>
      <c r="H29" s="21" t="s">
        <v>42</v>
      </c>
      <c r="I29" s="21" t="s">
        <v>43</v>
      </c>
      <c r="J29" s="22" t="s">
        <v>44</v>
      </c>
    </row>
    <row r="30" spans="1:11" ht="57" customHeight="1" x14ac:dyDescent="0.25">
      <c r="A30" s="23" t="s">
        <v>57</v>
      </c>
      <c r="B30" s="24" t="s">
        <v>59</v>
      </c>
      <c r="C30" s="25">
        <v>107254227.59999999</v>
      </c>
      <c r="D30" s="26">
        <v>17217637249.000004</v>
      </c>
      <c r="E30" s="27">
        <v>27061517.600000001</v>
      </c>
      <c r="F30" s="26">
        <v>4344214711.8145781</v>
      </c>
      <c r="G30" s="25">
        <v>27122841</v>
      </c>
      <c r="H30" s="26">
        <v>2606986991.6599998</v>
      </c>
      <c r="I30" s="28">
        <f>IF(G30&gt;0,G30/E30,0)</f>
        <v>1.0022660739470133</v>
      </c>
      <c r="J30" s="29">
        <f>IF(H30&gt;0,H30/F30,0)</f>
        <v>0.60010546545271048</v>
      </c>
    </row>
    <row r="31" spans="1:11" ht="60" customHeight="1" x14ac:dyDescent="0.25">
      <c r="A31" s="30" t="s">
        <v>58</v>
      </c>
      <c r="B31" s="31" t="s">
        <v>59</v>
      </c>
      <c r="C31" s="32">
        <v>3698747.4600000004</v>
      </c>
      <c r="D31" s="33">
        <v>391000000</v>
      </c>
      <c r="E31" s="34">
        <v>999759.12000000011</v>
      </c>
      <c r="F31" s="33">
        <v>105685997.79991467</v>
      </c>
      <c r="G31" s="32">
        <v>904158</v>
      </c>
      <c r="H31" s="33">
        <v>55855291.039999999</v>
      </c>
      <c r="I31" s="28">
        <f>IF(G31&gt;0,G31/E31,0)</f>
        <v>0.90437584605379728</v>
      </c>
      <c r="J31" s="29">
        <f>IF(H31&gt;0,H31/F31,0)</f>
        <v>0.52850228225829454</v>
      </c>
    </row>
    <row r="32" spans="1:11" x14ac:dyDescent="0.25">
      <c r="A32" s="44" t="s">
        <v>27</v>
      </c>
      <c r="B32" s="45"/>
      <c r="C32" s="45"/>
      <c r="D32" s="45"/>
      <c r="E32" s="45"/>
      <c r="F32" s="45"/>
      <c r="G32" s="45"/>
      <c r="H32" s="45"/>
      <c r="I32" s="45"/>
      <c r="J32" s="46"/>
    </row>
    <row r="33" spans="1:16" x14ac:dyDescent="0.25">
      <c r="A33" s="47" t="s">
        <v>28</v>
      </c>
      <c r="B33" s="48"/>
      <c r="C33" s="48"/>
      <c r="D33" s="48"/>
      <c r="E33" s="48"/>
      <c r="F33" s="48"/>
      <c r="G33" s="48"/>
      <c r="H33" s="48"/>
      <c r="I33" s="48"/>
      <c r="J33" s="49"/>
      <c r="K33" s="4"/>
    </row>
    <row r="34" spans="1:16" ht="19.5" customHeight="1" x14ac:dyDescent="0.25">
      <c r="A34" s="35" t="s">
        <v>29</v>
      </c>
      <c r="B34" s="50" t="s">
        <v>57</v>
      </c>
      <c r="C34" s="50"/>
      <c r="D34" s="50"/>
      <c r="E34" s="50"/>
      <c r="F34" s="50"/>
      <c r="G34" s="50"/>
      <c r="H34" s="50"/>
      <c r="I34" s="50"/>
      <c r="J34" s="51"/>
    </row>
    <row r="35" spans="1:16" ht="39" customHeight="1" x14ac:dyDescent="0.25">
      <c r="A35" s="35" t="s">
        <v>30</v>
      </c>
      <c r="B35" s="50" t="s">
        <v>60</v>
      </c>
      <c r="C35" s="50"/>
      <c r="D35" s="50"/>
      <c r="E35" s="50"/>
      <c r="F35" s="50"/>
      <c r="G35" s="50"/>
      <c r="H35" s="50"/>
      <c r="I35" s="50"/>
      <c r="J35" s="51"/>
    </row>
    <row r="36" spans="1:16" ht="40.5" customHeight="1" x14ac:dyDescent="0.25">
      <c r="A36" s="35" t="s">
        <v>31</v>
      </c>
      <c r="B36" s="42" t="s">
        <v>76</v>
      </c>
      <c r="C36" s="42"/>
      <c r="D36" s="42"/>
      <c r="E36" s="42"/>
      <c r="F36" s="42"/>
      <c r="G36" s="42"/>
      <c r="H36" s="42"/>
      <c r="I36" s="42"/>
      <c r="J36" s="43"/>
    </row>
    <row r="37" spans="1:16" ht="112.5" customHeight="1" x14ac:dyDescent="0.25">
      <c r="A37" s="35" t="s">
        <v>32</v>
      </c>
      <c r="B37" s="52" t="s">
        <v>78</v>
      </c>
      <c r="C37" s="52"/>
      <c r="D37" s="52"/>
      <c r="E37" s="52"/>
      <c r="F37" s="52"/>
      <c r="G37" s="52"/>
      <c r="H37" s="52"/>
      <c r="I37" s="52"/>
      <c r="J37" s="53"/>
      <c r="M37" s="39"/>
      <c r="N37" s="39"/>
      <c r="O37" s="39"/>
      <c r="P37" s="39"/>
    </row>
    <row r="38" spans="1:16" x14ac:dyDescent="0.25">
      <c r="A38" s="36"/>
      <c r="B38" s="37"/>
      <c r="C38" s="37"/>
      <c r="D38" s="37"/>
      <c r="E38" s="37"/>
      <c r="F38" s="37"/>
      <c r="G38" s="37"/>
      <c r="H38" s="37"/>
      <c r="I38" s="37"/>
      <c r="J38" s="38"/>
    </row>
    <row r="39" spans="1:16" ht="18.75" customHeight="1" x14ac:dyDescent="0.25">
      <c r="A39" s="35" t="s">
        <v>29</v>
      </c>
      <c r="B39" s="50" t="s">
        <v>58</v>
      </c>
      <c r="C39" s="50"/>
      <c r="D39" s="50"/>
      <c r="E39" s="50"/>
      <c r="F39" s="50"/>
      <c r="G39" s="50"/>
      <c r="H39" s="50"/>
      <c r="I39" s="50"/>
      <c r="J39" s="51"/>
    </row>
    <row r="40" spans="1:16" ht="39.75" customHeight="1" x14ac:dyDescent="0.25">
      <c r="A40" s="35" t="s">
        <v>30</v>
      </c>
      <c r="B40" s="50" t="s">
        <v>61</v>
      </c>
      <c r="C40" s="50"/>
      <c r="D40" s="50"/>
      <c r="E40" s="50"/>
      <c r="F40" s="50"/>
      <c r="G40" s="50"/>
      <c r="H40" s="50"/>
      <c r="I40" s="50"/>
      <c r="J40" s="51"/>
    </row>
    <row r="41" spans="1:16" ht="39.75" customHeight="1" x14ac:dyDescent="0.25">
      <c r="A41" s="35" t="s">
        <v>31</v>
      </c>
      <c r="B41" s="42" t="s">
        <v>77</v>
      </c>
      <c r="C41" s="42"/>
      <c r="D41" s="42"/>
      <c r="E41" s="42"/>
      <c r="F41" s="42"/>
      <c r="G41" s="42"/>
      <c r="H41" s="42"/>
      <c r="I41" s="42"/>
      <c r="J41" s="43"/>
    </row>
    <row r="42" spans="1:16" ht="84" customHeight="1" x14ac:dyDescent="0.25">
      <c r="A42" s="35" t="s">
        <v>32</v>
      </c>
      <c r="B42" s="90" t="s">
        <v>79</v>
      </c>
      <c r="C42" s="90"/>
      <c r="D42" s="90"/>
      <c r="E42" s="90"/>
      <c r="F42" s="90"/>
      <c r="G42" s="90"/>
      <c r="H42" s="90"/>
      <c r="I42" s="90"/>
      <c r="J42" s="91"/>
    </row>
    <row r="43" spans="1:16" x14ac:dyDescent="0.25">
      <c r="A43" s="44" t="s">
        <v>64</v>
      </c>
      <c r="B43" s="45"/>
      <c r="C43" s="45"/>
      <c r="D43" s="45"/>
      <c r="E43" s="45"/>
      <c r="F43" s="45"/>
      <c r="G43" s="45"/>
      <c r="H43" s="45"/>
      <c r="I43" s="45"/>
      <c r="J43" s="46"/>
    </row>
    <row r="44" spans="1:16" x14ac:dyDescent="0.25">
      <c r="A44" s="92" t="s">
        <v>33</v>
      </c>
      <c r="B44" s="93"/>
      <c r="C44" s="93"/>
      <c r="D44" s="93"/>
      <c r="E44" s="93"/>
      <c r="F44" s="93"/>
      <c r="G44" s="93"/>
      <c r="H44" s="93"/>
      <c r="I44" s="93"/>
      <c r="J44" s="94"/>
      <c r="K44" s="4"/>
    </row>
    <row r="45" spans="1:16" ht="29.25" customHeight="1" x14ac:dyDescent="0.25">
      <c r="A45" s="50" t="s">
        <v>73</v>
      </c>
      <c r="B45" s="50"/>
      <c r="C45" s="50"/>
      <c r="D45" s="50"/>
      <c r="E45" s="50"/>
      <c r="F45" s="50"/>
      <c r="G45" s="50"/>
      <c r="H45" s="50"/>
      <c r="I45" s="50"/>
      <c r="J45" s="50"/>
      <c r="K45" s="4"/>
    </row>
    <row r="46" spans="1:16" ht="16.5" hidden="1" customHeight="1" x14ac:dyDescent="0.25">
      <c r="A46" s="50"/>
      <c r="B46" s="50"/>
      <c r="C46" s="50"/>
      <c r="D46" s="50"/>
      <c r="E46" s="50"/>
      <c r="F46" s="50"/>
      <c r="G46" s="50"/>
      <c r="H46" s="50"/>
      <c r="I46" s="50"/>
      <c r="J46" s="50"/>
      <c r="K46" s="4"/>
    </row>
    <row r="47" spans="1:16" ht="16.5" hidden="1" customHeight="1" x14ac:dyDescent="0.25">
      <c r="A47" s="50"/>
      <c r="B47" s="50"/>
      <c r="C47" s="50"/>
      <c r="D47" s="50"/>
      <c r="E47" s="50"/>
      <c r="F47" s="50"/>
      <c r="G47" s="50"/>
      <c r="H47" s="50"/>
      <c r="I47" s="50"/>
      <c r="J47" s="50"/>
      <c r="K47" s="4"/>
    </row>
    <row r="48" spans="1:16" ht="27" hidden="1" customHeight="1" x14ac:dyDescent="0.25">
      <c r="A48" s="50"/>
      <c r="B48" s="50"/>
      <c r="C48" s="50"/>
      <c r="D48" s="50"/>
      <c r="E48" s="50"/>
      <c r="F48" s="50"/>
      <c r="G48" s="50"/>
      <c r="H48" s="50"/>
      <c r="I48" s="50"/>
      <c r="J48" s="50"/>
    </row>
    <row r="49" spans="1:10" ht="20.25" hidden="1" customHeight="1" x14ac:dyDescent="0.25">
      <c r="A49" s="50"/>
      <c r="B49" s="50"/>
      <c r="C49" s="50"/>
      <c r="D49" s="50"/>
      <c r="E49" s="50"/>
      <c r="F49" s="50"/>
      <c r="G49" s="50"/>
      <c r="H49" s="50"/>
      <c r="I49" s="50"/>
      <c r="J49" s="50"/>
    </row>
    <row r="50" spans="1:10" ht="14.25" customHeight="1" x14ac:dyDescent="0.25">
      <c r="A50" s="40" t="s">
        <v>65</v>
      </c>
      <c r="B50" s="40"/>
      <c r="C50" s="40"/>
      <c r="D50" s="40"/>
      <c r="E50" s="40"/>
      <c r="F50" s="40"/>
      <c r="G50" s="40"/>
      <c r="H50" s="40"/>
      <c r="I50" s="40"/>
      <c r="J50" s="40"/>
    </row>
    <row r="51" spans="1:10" ht="9" customHeight="1" x14ac:dyDescent="0.25"/>
    <row r="52" spans="1:10" ht="18.75" x14ac:dyDescent="0.25">
      <c r="B52" s="98" t="s">
        <v>66</v>
      </c>
      <c r="C52" s="98"/>
      <c r="D52" s="98"/>
      <c r="E52" s="98"/>
      <c r="F52" s="102" t="s">
        <v>67</v>
      </c>
      <c r="G52" s="103"/>
      <c r="H52" s="104"/>
    </row>
    <row r="53" spans="1:10" ht="18.75" x14ac:dyDescent="0.25">
      <c r="B53" s="99" t="s">
        <v>68</v>
      </c>
      <c r="C53" s="99"/>
      <c r="D53" s="99"/>
      <c r="E53" s="99"/>
      <c r="F53" s="105" t="s">
        <v>69</v>
      </c>
      <c r="G53" s="106"/>
      <c r="H53" s="107"/>
    </row>
    <row r="54" spans="1:10" ht="63.75" customHeight="1" x14ac:dyDescent="0.25">
      <c r="B54" s="100" t="s">
        <v>74</v>
      </c>
      <c r="C54" s="100"/>
      <c r="D54" s="100"/>
      <c r="E54" s="100"/>
      <c r="F54" s="108" t="s">
        <v>70</v>
      </c>
      <c r="G54" s="109"/>
      <c r="H54" s="110"/>
    </row>
    <row r="55" spans="1:10" ht="30" customHeight="1" x14ac:dyDescent="0.25">
      <c r="B55" s="101" t="s">
        <v>71</v>
      </c>
      <c r="C55" s="101"/>
      <c r="D55" s="101"/>
      <c r="E55" s="101"/>
      <c r="F55" s="95" t="s">
        <v>71</v>
      </c>
      <c r="G55" s="96"/>
      <c r="H55" s="97"/>
    </row>
    <row r="56" spans="1:10" ht="30.75" customHeight="1" x14ac:dyDescent="0.25">
      <c r="B56" s="101" t="s">
        <v>72</v>
      </c>
      <c r="C56" s="101"/>
      <c r="D56" s="101"/>
      <c r="E56" s="101"/>
      <c r="F56" s="95" t="s">
        <v>72</v>
      </c>
      <c r="G56" s="96"/>
      <c r="H56" s="97"/>
    </row>
  </sheetData>
  <mergeCells count="67">
    <mergeCell ref="F55:H55"/>
    <mergeCell ref="F56:H56"/>
    <mergeCell ref="B52:E52"/>
    <mergeCell ref="B53:E53"/>
    <mergeCell ref="B54:E54"/>
    <mergeCell ref="B55:E55"/>
    <mergeCell ref="B56:E56"/>
    <mergeCell ref="F52:H52"/>
    <mergeCell ref="F53:H53"/>
    <mergeCell ref="F54:H54"/>
    <mergeCell ref="A47:J47"/>
    <mergeCell ref="A48:J48"/>
    <mergeCell ref="A49:J49"/>
    <mergeCell ref="B39:J39"/>
    <mergeCell ref="B40:J40"/>
    <mergeCell ref="B41:J41"/>
    <mergeCell ref="B42:J42"/>
    <mergeCell ref="A46:J46"/>
    <mergeCell ref="A43:J43"/>
    <mergeCell ref="A44:J44"/>
    <mergeCell ref="A45:J45"/>
    <mergeCell ref="C16:J16"/>
    <mergeCell ref="A6:J6"/>
    <mergeCell ref="A7:J7"/>
    <mergeCell ref="A8:J8"/>
    <mergeCell ref="B2:J2"/>
    <mergeCell ref="B3:C3"/>
    <mergeCell ref="D3:H3"/>
    <mergeCell ref="B4:C4"/>
    <mergeCell ref="D4:H4"/>
    <mergeCell ref="A5:J5"/>
    <mergeCell ref="B9:J9"/>
    <mergeCell ref="B12:J12"/>
    <mergeCell ref="B13:J13"/>
    <mergeCell ref="A14:J14"/>
    <mergeCell ref="C15:J15"/>
    <mergeCell ref="C17:J17"/>
    <mergeCell ref="A18:J18"/>
    <mergeCell ref="B19:J19"/>
    <mergeCell ref="B20:J20"/>
    <mergeCell ref="B21:J21"/>
    <mergeCell ref="I28:J28"/>
    <mergeCell ref="C26:E26"/>
    <mergeCell ref="F26:H26"/>
    <mergeCell ref="E28:F28"/>
    <mergeCell ref="A23:J23"/>
    <mergeCell ref="A24:J24"/>
    <mergeCell ref="A25:B25"/>
    <mergeCell ref="I25:J25"/>
    <mergeCell ref="C25:E25"/>
    <mergeCell ref="F25:H25"/>
    <mergeCell ref="M37:P37"/>
    <mergeCell ref="A50:J50"/>
    <mergeCell ref="B10:J10"/>
    <mergeCell ref="B11:J11"/>
    <mergeCell ref="B22:J22"/>
    <mergeCell ref="A32:J32"/>
    <mergeCell ref="A33:J33"/>
    <mergeCell ref="B34:J34"/>
    <mergeCell ref="B35:J35"/>
    <mergeCell ref="B36:J36"/>
    <mergeCell ref="B37:J37"/>
    <mergeCell ref="A26:B26"/>
    <mergeCell ref="I26:J26"/>
    <mergeCell ref="A27:J27"/>
    <mergeCell ref="C28:D28"/>
    <mergeCell ref="G28:H28"/>
  </mergeCells>
  <phoneticPr fontId="6" type="noConversion"/>
  <dataValidations xWindow="685" yWindow="501" count="16">
    <dataValidation allowBlank="1" showInputMessage="1" showErrorMessage="1" prompt="Monto ejecutado en el trimestre" sqref="H29:H31" xr:uid="{00000000-0002-0000-0000-000000000000}"/>
    <dataValidation allowBlank="1" showInputMessage="1" showErrorMessage="1" prompt="Meta alcanzada en el trimestre" sqref="G29" xr:uid="{00000000-0002-0000-0000-000001000000}"/>
    <dataValidation allowBlank="1" showInputMessage="1" showErrorMessage="1" prompt="Monto presupuestado para el producto" sqref="D29:D31 E30:F31 F29" xr:uid="{00000000-0002-0000-0000-000002000000}"/>
    <dataValidation allowBlank="1" showInputMessage="1" showErrorMessage="1" prompt="Meta anual del indicador" sqref="C29:C31 E29" xr:uid="{00000000-0002-0000-0000-000003000000}"/>
    <dataValidation allowBlank="1" showInputMessage="1" showErrorMessage="1" prompt="Nombre del indicador" sqref="B29:B31" xr:uid="{00000000-0002-0000-0000-000004000000}"/>
    <dataValidation allowBlank="1" showInputMessage="1" showErrorMessage="1" prompt="Nombre de cada producto" sqref="A29:A31" xr:uid="{00000000-0002-0000-0000-000005000000}"/>
    <dataValidation allowBlank="1" showInputMessage="1" showErrorMessage="1" prompt="¿En qué consiste el programa?" sqref="B20:J20" xr:uid="{00000000-0002-0000-0000-000006000000}"/>
    <dataValidation allowBlank="1" showInputMessage="1" showErrorMessage="1" prompt="Presupuesto del programa" sqref="A26:C26" xr:uid="{00000000-0002-0000-0000-000007000000}"/>
    <dataValidation allowBlank="1" showInputMessage="1" showErrorMessage="1" prompt="De existir desvío, explicar razones." sqref="B37:J38 B42:J42" xr:uid="{00000000-0002-0000-0000-000008000000}"/>
    <dataValidation allowBlank="1" showInputMessage="1" showErrorMessage="1" prompt="1. Describir lo plasmado en el presupuesto_x000a_2. Describir lo alcanzado en términos financieros y de producción " sqref="B36:J36 B41:J41" xr:uid="{00000000-0002-0000-0000-000009000000}"/>
    <dataValidation allowBlank="1" showInputMessage="1" showErrorMessage="1" prompt="¿En qué consiste el producto? su objetivo" sqref="B35:J35 B40:J40" xr:uid="{00000000-0002-0000-0000-00000A000000}"/>
    <dataValidation allowBlank="1" showInputMessage="1" showErrorMessage="1" prompt="Nombre del producto" sqref="B34:J34 B39:J39" xr:uid="{00000000-0002-0000-0000-00000B000000}"/>
    <dataValidation allowBlank="1" showInputMessage="1" showErrorMessage="1" prompt="¿A quién va dirigido el programa?, ¿qué característica tiene esta población que requiere ser beneficiada?" sqref="B21:J21" xr:uid="{00000000-0002-0000-0000-00000C000000}"/>
    <dataValidation allowBlank="1" showInputMessage="1" prompt="Nombre del capítulo" sqref="B9:J11" xr:uid="{00000000-0002-0000-0000-00000D000000}"/>
    <dataValidation allowBlank="1" sqref="A9" xr:uid="{00000000-0002-0000-0000-00000E000000}"/>
    <dataValidation allowBlank="1" showInputMessage="1" showErrorMessage="1" prompt="Oportunidades de mejora identificadas" sqref="A49:J49 A45:J45" xr:uid="{00000000-0002-0000-0000-00000F000000}"/>
  </dataValidations>
  <printOptions horizontalCentered="1" verticalCentered="1"/>
  <pageMargins left="0.11811023622047245" right="0.11811023622047245" top="0.11811023622047245" bottom="0.11811023622047245" header="0.31496062992125984" footer="0.31496062992125984"/>
  <pageSetup scale="55" orientation="portrait" r:id="rId1"/>
  <ignoredErrors>
    <ignoredError sqref="F26"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Chaer</dc:creator>
  <cp:lastModifiedBy>Ashley Marie Arias Castro</cp:lastModifiedBy>
  <cp:lastPrinted>2024-04-05T17:46:36Z</cp:lastPrinted>
  <dcterms:created xsi:type="dcterms:W3CDTF">2021-03-22T15:50:10Z</dcterms:created>
  <dcterms:modified xsi:type="dcterms:W3CDTF">2024-04-09T15:18:09Z</dcterms:modified>
</cp:coreProperties>
</file>